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8 mj 2025/"/>
    </mc:Choice>
  </mc:AlternateContent>
  <xr:revisionPtr revIDLastSave="14" documentId="8_{1091CE35-FBA3-4DEE-A2B7-1485060F8F5E}" xr6:coauthVersionLast="47" xr6:coauthVersionMax="47" xr10:uidLastSave="{B8A9885E-BDDF-41A1-9AC2-CDB98DFA7BC8}"/>
  <bookViews>
    <workbookView xWindow="-120" yWindow="-120" windowWidth="29040" windowHeight="15720" xr2:uid="{00000000-000D-0000-FFFF-FFFF00000000}"/>
  </bookViews>
  <sheets>
    <sheet name="SPECIFIKACIJA 1." sheetId="1" r:id="rId1"/>
  </sheets>
  <definedNames>
    <definedName name="_xlnm._FilterDatabase" localSheetId="0" hidden="1">'SPECIFIKACIJA 1.'!$B$6:$F$94</definedName>
    <definedName name="_xlnm.Print_Titles" localSheetId="0">'SPECIFIKACIJA 1.'!$1:$6</definedName>
    <definedName name="_xlnm.Print_Area" localSheetId="0">'SPECIFIKACIJA 1.'!$A$1:$F$94</definedName>
    <definedName name="ukupno">'SPECIFIKACIJA 1.'!$D$90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64" i="1"/>
  <c r="F63" i="1"/>
  <c r="F10" i="1"/>
  <c r="F69" i="1"/>
  <c r="F68" i="1"/>
  <c r="F67" i="1"/>
  <c r="F56" i="1"/>
  <c r="F55" i="1"/>
  <c r="F41" i="1"/>
  <c r="F39" i="1"/>
  <c r="F31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7" i="1"/>
  <c r="F58" i="1"/>
  <c r="F59" i="1"/>
  <c r="F60" i="1"/>
  <c r="F61" i="1"/>
  <c r="F65" i="1"/>
  <c r="F66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 l="1"/>
  <c r="F92" i="1" l="1"/>
  <c r="F93" i="1" s="1"/>
</calcChain>
</file>

<file path=xl/sharedStrings.xml><?xml version="1.0" encoding="utf-8"?>
<sst xmlns="http://schemas.openxmlformats.org/spreadsheetml/2006/main" count="263" uniqueCount="196">
  <si>
    <t>Tablica br. 1 - Propisane veterinarske usluge koje se podmiruju iz sredstava Državnog proračuna Republike Hrvatske</t>
  </si>
  <si>
    <t>Naziv i adresa OVLAŠTENE VETERINARSKE ORGANIZACIJE</t>
  </si>
  <si>
    <t>OIB</t>
  </si>
  <si>
    <t>IBAN</t>
  </si>
  <si>
    <t xml:space="preserve">HR  </t>
  </si>
  <si>
    <t>Redni broj</t>
  </si>
  <si>
    <t>PROPISANA VETERINARSKA USLUGA*</t>
  </si>
  <si>
    <t>Vrsta životinje / usluge</t>
  </si>
  <si>
    <t>Broj 
životinja/
usluga</t>
  </si>
  <si>
    <t>Cijena u EUR 
bez PDV-a</t>
  </si>
  <si>
    <t>IZNOS  u EUR-ima
 s PDV-om</t>
  </si>
  <si>
    <t>1.</t>
  </si>
  <si>
    <t>Krv  - pobačaj - KOBILA</t>
  </si>
  <si>
    <t>kobila</t>
  </si>
  <si>
    <t>2.</t>
  </si>
  <si>
    <t>Krv  - pobačaj - MAGARICA</t>
  </si>
  <si>
    <t>magarica</t>
  </si>
  <si>
    <t>3.</t>
  </si>
  <si>
    <t>Krv  - pobačaj - KRAVA</t>
  </si>
  <si>
    <t>krava</t>
  </si>
  <si>
    <t>5.</t>
  </si>
  <si>
    <t>Krv  - pobačaj - OVCA</t>
  </si>
  <si>
    <t>ovca</t>
  </si>
  <si>
    <t>6.</t>
  </si>
  <si>
    <t>Krv  - pobačaj - KOZA</t>
  </si>
  <si>
    <t>koza</t>
  </si>
  <si>
    <t>7.</t>
  </si>
  <si>
    <t>konj</t>
  </si>
  <si>
    <t>8.</t>
  </si>
  <si>
    <t>magarac</t>
  </si>
  <si>
    <t>9.</t>
  </si>
  <si>
    <t>govedo</t>
  </si>
  <si>
    <t>10.</t>
  </si>
  <si>
    <t>svinja</t>
  </si>
  <si>
    <t>11.</t>
  </si>
  <si>
    <t>12.</t>
  </si>
  <si>
    <t>13.</t>
  </si>
  <si>
    <t>divlje ptice</t>
  </si>
  <si>
    <t>14.</t>
  </si>
  <si>
    <t>perad</t>
  </si>
  <si>
    <t>15.</t>
  </si>
  <si>
    <t>mačka</t>
  </si>
  <si>
    <t>16.</t>
  </si>
  <si>
    <t>Uzorkovanje krvi životinja pri provedbi naređenih mjera - PAS</t>
  </si>
  <si>
    <t>pas</t>
  </si>
  <si>
    <t>17.</t>
  </si>
  <si>
    <t>kopitari</t>
  </si>
  <si>
    <t>18.</t>
  </si>
  <si>
    <t>19.</t>
  </si>
  <si>
    <t>20.</t>
  </si>
  <si>
    <t>21.</t>
  </si>
  <si>
    <t>22.</t>
  </si>
  <si>
    <t>23.</t>
  </si>
  <si>
    <t>24.</t>
  </si>
  <si>
    <t>pas /mačka</t>
  </si>
  <si>
    <t>25.</t>
  </si>
  <si>
    <t>Klinički pregled - KOPITARI</t>
  </si>
  <si>
    <t>26.</t>
  </si>
  <si>
    <t>Klinički pregled - GOVEDA</t>
  </si>
  <si>
    <t>goveda</t>
  </si>
  <si>
    <t>27.</t>
  </si>
  <si>
    <t>Klinički pregled - SVINJA</t>
  </si>
  <si>
    <t>28.</t>
  </si>
  <si>
    <t>Klinički pregled - OVCA</t>
  </si>
  <si>
    <t>29.</t>
  </si>
  <si>
    <t>Klinički pregled - KOZA</t>
  </si>
  <si>
    <t>30.</t>
  </si>
  <si>
    <t>Klinički pregled - PERAD</t>
  </si>
  <si>
    <t>31.</t>
  </si>
  <si>
    <t>Klinički pregled -DIVLJE PTICE</t>
  </si>
  <si>
    <t>32.</t>
  </si>
  <si>
    <t>Klinički pregled - PAS/MAČKA</t>
  </si>
  <si>
    <t>pas/mačka</t>
  </si>
  <si>
    <t>33.</t>
  </si>
  <si>
    <t>Uzimanje briseva - KOPITARI</t>
  </si>
  <si>
    <t>kopitar</t>
  </si>
  <si>
    <t>34.</t>
  </si>
  <si>
    <t>Uzimanje briseva -GOVEDO</t>
  </si>
  <si>
    <t>Uzimanje briseva - SVINJA</t>
  </si>
  <si>
    <t>Uzimanje briseva - OVCA/KOZA</t>
  </si>
  <si>
    <t>ovca/koza</t>
  </si>
  <si>
    <t>Uzimanje briseva - DIVLJE PTICE</t>
  </si>
  <si>
    <t>Uzimanje briseva - PAS/MAČKA</t>
  </si>
  <si>
    <t>40.</t>
  </si>
  <si>
    <t>Cijepljenje životinja - Bedrenica - KOPITARI</t>
  </si>
  <si>
    <t>41.</t>
  </si>
  <si>
    <t>Cijepljenje životinja - Bedrenica - GOVEDA</t>
  </si>
  <si>
    <t>42.</t>
  </si>
  <si>
    <t>Cijepljenje životinja- Bedrenica - OVCA</t>
  </si>
  <si>
    <t>ovce</t>
  </si>
  <si>
    <t>43.</t>
  </si>
  <si>
    <t>Cijepljenje životinja- Bedrenica - KOZA</t>
  </si>
  <si>
    <t>koze</t>
  </si>
  <si>
    <t>44.</t>
  </si>
  <si>
    <t>Uzorkovanje krvi - Program Bruceloza - GOVEDO</t>
  </si>
  <si>
    <t>45.</t>
  </si>
  <si>
    <t>46.</t>
  </si>
  <si>
    <t>47.</t>
  </si>
  <si>
    <t>Uzorkovanje krvi životinja- Program kopitari - KONJ</t>
  </si>
  <si>
    <t>48.</t>
  </si>
  <si>
    <t>krv</t>
  </si>
  <si>
    <t>49.</t>
  </si>
  <si>
    <t>50.</t>
  </si>
  <si>
    <t>po objektu/lokaciji</t>
  </si>
  <si>
    <t>51.</t>
  </si>
  <si>
    <t>52.</t>
  </si>
  <si>
    <t>Klinički pregled pčelinje zajednice i uzorkovanje</t>
  </si>
  <si>
    <t>pč. zajednica</t>
  </si>
  <si>
    <t>53.</t>
  </si>
  <si>
    <t>54.</t>
  </si>
  <si>
    <t>Komparativna tuberkulinizacija/retuberkulinizacija - GOVEDA</t>
  </si>
  <si>
    <t>55.</t>
  </si>
  <si>
    <t>Tuberkulinizacija MONOTEST - KOZA</t>
  </si>
  <si>
    <t>56.</t>
  </si>
  <si>
    <t>Komparativna tuberkulinizacija/retuberkulinizacija - KOZA</t>
  </si>
  <si>
    <t>57.</t>
  </si>
  <si>
    <t>Ribe - klinički pregled</t>
  </si>
  <si>
    <t>po uzgajalištu</t>
  </si>
  <si>
    <t>58.</t>
  </si>
  <si>
    <t>59.</t>
  </si>
  <si>
    <t>Školjke - klinički pregled</t>
  </si>
  <si>
    <t xml:space="preserve">Uzorkovanje školjkaša na uzgajalištu </t>
  </si>
  <si>
    <t>61.</t>
  </si>
  <si>
    <t>63.</t>
  </si>
  <si>
    <t>64.</t>
  </si>
  <si>
    <t>65.</t>
  </si>
  <si>
    <t>66.</t>
  </si>
  <si>
    <t>67.</t>
  </si>
  <si>
    <t>perad - JATO</t>
  </si>
  <si>
    <t>68.</t>
  </si>
  <si>
    <r>
      <t>Materijalni trošak- VMP ukoliko  nije uključen u cijenu</t>
    </r>
    <r>
      <rPr>
        <b/>
        <sz val="10"/>
        <color rgb="FFC00000"/>
        <rFont val="Calibri"/>
        <family val="2"/>
        <charset val="238"/>
      </rPr>
      <t xml:space="preserve"> (UKUPAN IZNOS)</t>
    </r>
  </si>
  <si>
    <t>trošak VMP-a</t>
  </si>
  <si>
    <t>UKUPNO: u stupac "D"</t>
  </si>
  <si>
    <r>
      <t xml:space="preserve">Obračunski sat dr.med.vet. </t>
    </r>
    <r>
      <rPr>
        <b/>
        <sz val="10"/>
        <color rgb="FFC00000"/>
        <rFont val="Calibri"/>
        <family val="2"/>
        <charset val="238"/>
      </rPr>
      <t>(uz prethodnu suglasnost UVSH)</t>
    </r>
  </si>
  <si>
    <t>obrač. sat (!)</t>
  </si>
  <si>
    <r>
      <t xml:space="preserve">Troškovi cestarine/mostarine/trajekt…. </t>
    </r>
    <r>
      <rPr>
        <b/>
        <sz val="10"/>
        <color rgb="FFC00000"/>
        <rFont val="Calibri"/>
        <family val="2"/>
        <charset val="238"/>
      </rPr>
      <t>(UKUPAN IZNOS)</t>
    </r>
  </si>
  <si>
    <t>ukupno</t>
  </si>
  <si>
    <t>Troškovi prijevoza prema specifikaciji u privitku</t>
  </si>
  <si>
    <t>km</t>
  </si>
  <si>
    <r>
      <t>Troškovi dostave prema specifikaciji u privitku</t>
    </r>
    <r>
      <rPr>
        <b/>
        <sz val="10"/>
        <color rgb="FFC00000"/>
        <rFont val="Calibri"/>
        <family val="2"/>
        <charset val="238"/>
      </rPr>
      <t xml:space="preserve"> (UKUPAN IZNOS)</t>
    </r>
  </si>
  <si>
    <t>UKUPAN IZNOS S PDV - om</t>
  </si>
  <si>
    <r>
      <rPr>
        <sz val="10"/>
        <rFont val="Calibri"/>
        <family val="2"/>
        <charset val="238"/>
      </rPr>
      <t>Potpis i pečat odgovorne osobe: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 Ime i prezime                      </t>
    </r>
  </si>
  <si>
    <t>UKUPAN IZNOS BEZ PDV-a</t>
  </si>
  <si>
    <t>PDV 25%</t>
  </si>
  <si>
    <t>jato</t>
  </si>
  <si>
    <t>druge vrste kopnenih životinja</t>
  </si>
  <si>
    <t>Klinički pregled -DRUGE VRSTE KOPNENIH ŽIVOTINJA</t>
  </si>
  <si>
    <t>životinja</t>
  </si>
  <si>
    <t>Klinički pregled - AKVATIČNE ŽIVOTINJE</t>
  </si>
  <si>
    <t>objekt</t>
  </si>
  <si>
    <t>35.</t>
  </si>
  <si>
    <t>36.</t>
  </si>
  <si>
    <t>37.</t>
  </si>
  <si>
    <t>38.</t>
  </si>
  <si>
    <t>39.</t>
  </si>
  <si>
    <t>62.</t>
  </si>
  <si>
    <t>Tuberkulinizacija MONOTEST - GOVEDA- 51-100 životinja</t>
  </si>
  <si>
    <t>Tuberkulinizacija MONOTEST - GOVEDA- 101 životinja i više</t>
  </si>
  <si>
    <t>Tuberkulinizacija MONOTEST - GOVEDA- 1-10 životinja</t>
  </si>
  <si>
    <t>Tuberkulinizacija MONOTEST - GOVEDA- 11-50 životinja</t>
  </si>
  <si>
    <t>Uzorkovanje krvi - Program Bruceloza - OVCA/KOZA - 1-10 životinja</t>
  </si>
  <si>
    <t>Uzorkovanje krvi - Program Bruceloza - OVCA/KOZA - 11-50 životinja</t>
  </si>
  <si>
    <t>Uzorkovanje krvi - Program Bruceloza - OVCA/KOZA - 51-100 životinja</t>
  </si>
  <si>
    <t>Uzorkovanje krvi - Program Bruceloza - OVCA/KOZA - 101 životinja i više</t>
  </si>
  <si>
    <t>Krv  - pobačaj - KRMAČA</t>
  </si>
  <si>
    <t>krmača</t>
  </si>
  <si>
    <t>4.</t>
  </si>
  <si>
    <t>Uzorkovanje riba na uzgajalištu</t>
  </si>
  <si>
    <t>po proizvodnom području</t>
  </si>
  <si>
    <t>60.</t>
  </si>
  <si>
    <r>
      <t xml:space="preserve">Specifikacija računa za propisane veterinarske usluge za mjesec                </t>
    </r>
    <r>
      <rPr>
        <b/>
        <i/>
        <sz val="16"/>
        <color indexed="60"/>
        <rFont val="Calibri"/>
        <family val="2"/>
        <charset val="238"/>
      </rPr>
      <t xml:space="preserve"> 2025</t>
    </r>
    <r>
      <rPr>
        <b/>
        <sz val="14"/>
        <rFont val="Calibri"/>
        <family val="2"/>
        <charset val="238"/>
      </rPr>
      <t>godine</t>
    </r>
  </si>
  <si>
    <t>_______________2025. godine</t>
  </si>
  <si>
    <t>po objektu</t>
  </si>
  <si>
    <t>Dostava lešine/lešina kod sumnje ili isključivanjasumnje kod divljih ptica</t>
  </si>
  <si>
    <t>po lokaciji</t>
  </si>
  <si>
    <t xml:space="preserve">
U _________________________________ ,  ______________ 2025. godine</t>
  </si>
  <si>
    <t>Uzorkovanje krvi  - KONJ</t>
  </si>
  <si>
    <t>Uzorkovanje krvi  - MAGARAC</t>
  </si>
  <si>
    <t>Uzorkovanje krvi  - GOVEDO</t>
  </si>
  <si>
    <t>Uzorkovanje krvi  - SVINJE</t>
  </si>
  <si>
    <t>Uzorkovanje krvi  - KOZA</t>
  </si>
  <si>
    <t>Uzorkovanje krvi  - OVCA</t>
  </si>
  <si>
    <t>Uzorkovanje krvi - DIVLJE PTICE</t>
  </si>
  <si>
    <t>Uzorkovanje krvi  - PERAD</t>
  </si>
  <si>
    <t>Uzorkovanje krvi - MAČKA</t>
  </si>
  <si>
    <t>Uzorkovanje krvi - PAS</t>
  </si>
  <si>
    <t>Uzorkovanje krv - druge kop.život.</t>
  </si>
  <si>
    <t>Uzimanje briseva - PERAD I PTICE U ZATOČENIŠTVU</t>
  </si>
  <si>
    <t>Program Aujeszki - za stjecanje statusa objekta</t>
  </si>
  <si>
    <t>Program Aujeszki - sumnja</t>
  </si>
  <si>
    <t>obrisak nosa</t>
  </si>
  <si>
    <t>Isključivanje i sumnja na bolest - sve držane životinje osim domaće peradii ptica u zatočeništvu</t>
  </si>
  <si>
    <t>Dostava lešine/lešina kod sumnje ili isključivanjasumnje kod domaće peradi i ptica u zatočeništvu</t>
  </si>
  <si>
    <r>
      <t>Obračunski sat veterinarskog tehničara</t>
    </r>
    <r>
      <rPr>
        <b/>
        <sz val="10"/>
        <color rgb="FFC00000"/>
        <rFont val="Calibri"/>
        <family val="2"/>
        <charset val="238"/>
      </rPr>
      <t xml:space="preserve"> (uz prethodnu suglasnost UVSH)</t>
    </r>
  </si>
  <si>
    <t>Dnevnica bez osiguranih obroka</t>
  </si>
  <si>
    <t>dnevnica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</si>
</sst>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.00\ [$€-1]"/>
    <numFmt numFmtId="166" formatCode="#,##0.00\ [$€-1];[Red]\-#,##0.00\ [$€-1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6"/>
      <color indexed="6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9.5"/>
      <name val="Calibri"/>
      <family val="2"/>
      <charset val="238"/>
      <scheme val="minor"/>
    </font>
    <font>
      <b/>
      <i/>
      <sz val="15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right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right" vertical="center" wrapText="1"/>
    </xf>
    <xf numFmtId="165" fontId="21" fillId="4" borderId="8" xfId="0" applyNumberFormat="1" applyFont="1" applyFill="1" applyBorder="1" applyAlignment="1">
      <alignment horizontal="right" vertical="center" wrapText="1"/>
    </xf>
    <xf numFmtId="165" fontId="21" fillId="4" borderId="9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 wrapText="1"/>
    </xf>
    <xf numFmtId="166" fontId="23" fillId="6" borderId="21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165" fontId="2" fillId="4" borderId="9" xfId="0" applyNumberFormat="1" applyFont="1" applyFill="1" applyBorder="1" applyAlignment="1">
      <alignment vertical="center" wrapText="1"/>
    </xf>
    <xf numFmtId="166" fontId="17" fillId="4" borderId="12" xfId="0" applyNumberFormat="1" applyFont="1" applyFill="1" applyBorder="1" applyAlignment="1">
      <alignment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3" fontId="25" fillId="4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15" fillId="2" borderId="14" xfId="0" applyNumberFormat="1" applyFont="1" applyFill="1" applyBorder="1" applyAlignment="1">
      <alignment horizontal="center" vertical="center"/>
    </xf>
    <xf numFmtId="164" fontId="15" fillId="2" borderId="15" xfId="0" applyNumberFormat="1" applyFont="1" applyFill="1" applyBorder="1" applyAlignment="1">
      <alignment horizontal="center" vertical="center"/>
    </xf>
    <xf numFmtId="164" fontId="15" fillId="2" borderId="16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A162"/>
  <sheetViews>
    <sheetView tabSelected="1" zoomScale="80" zoomScaleNormal="80" workbookViewId="0">
      <pane ySplit="6" topLeftCell="A63" activePane="bottomLeft" state="frozen"/>
      <selection pane="bottomLeft" activeCell="F84" sqref="F84"/>
    </sheetView>
  </sheetViews>
  <sheetFormatPr defaultRowHeight="15" x14ac:dyDescent="0.25"/>
  <cols>
    <col min="1" max="1" width="6.28515625" style="2" customWidth="1"/>
    <col min="2" max="2" width="63.42578125" style="3" customWidth="1"/>
    <col min="3" max="3" width="18.7109375" style="4" customWidth="1"/>
    <col min="4" max="4" width="13" style="1" customWidth="1"/>
    <col min="5" max="5" width="12.5703125" style="1" customWidth="1"/>
    <col min="6" max="6" width="11.7109375" style="1" customWidth="1"/>
    <col min="7" max="16384" width="9.140625" style="1"/>
  </cols>
  <sheetData>
    <row r="1" spans="1:235" ht="48.75" customHeight="1" thickBot="1" x14ac:dyDescent="0.3">
      <c r="A1" s="56" t="s">
        <v>0</v>
      </c>
      <c r="B1" s="57"/>
      <c r="C1" s="57"/>
      <c r="D1" s="57"/>
      <c r="E1" s="57"/>
      <c r="F1" s="58"/>
    </row>
    <row r="2" spans="1:235" ht="39" customHeight="1" thickBot="1" x14ac:dyDescent="0.3">
      <c r="A2" s="59" t="s">
        <v>1</v>
      </c>
      <c r="B2" s="60"/>
      <c r="C2" s="61"/>
      <c r="D2" s="69" t="s">
        <v>171</v>
      </c>
      <c r="E2" s="70"/>
      <c r="F2" s="71"/>
    </row>
    <row r="3" spans="1:235" ht="25.5" customHeight="1" thickBot="1" x14ac:dyDescent="0.3">
      <c r="A3" s="62" t="s">
        <v>2</v>
      </c>
      <c r="B3" s="63"/>
      <c r="C3" s="72"/>
      <c r="D3" s="73"/>
      <c r="E3" s="73"/>
      <c r="F3" s="74"/>
    </row>
    <row r="4" spans="1:235" ht="25.5" customHeight="1" thickBot="1" x14ac:dyDescent="0.3">
      <c r="A4" s="64" t="s">
        <v>3</v>
      </c>
      <c r="B4" s="65"/>
      <c r="C4" s="75" t="s">
        <v>4</v>
      </c>
      <c r="D4" s="76"/>
      <c r="E4" s="76"/>
      <c r="F4" s="77"/>
    </row>
    <row r="5" spans="1:235" ht="29.25" customHeight="1" thickBot="1" x14ac:dyDescent="0.3">
      <c r="A5" s="66" t="s">
        <v>170</v>
      </c>
      <c r="B5" s="67"/>
      <c r="C5" s="67"/>
      <c r="D5" s="67"/>
      <c r="E5" s="67"/>
      <c r="F5" s="68"/>
    </row>
    <row r="6" spans="1:235" ht="42.75" customHeight="1" thickBot="1" x14ac:dyDescent="0.3">
      <c r="A6" s="21" t="s">
        <v>5</v>
      </c>
      <c r="B6" s="25" t="s">
        <v>6</v>
      </c>
      <c r="C6" s="22" t="s">
        <v>7</v>
      </c>
      <c r="D6" s="22" t="s">
        <v>8</v>
      </c>
      <c r="E6" s="23" t="s">
        <v>9</v>
      </c>
      <c r="F6" s="24" t="s">
        <v>10</v>
      </c>
    </row>
    <row r="7" spans="1:235" s="17" customFormat="1" ht="20.25" customHeight="1" x14ac:dyDescent="0.25">
      <c r="A7" s="38" t="s">
        <v>11</v>
      </c>
      <c r="B7" s="35" t="s">
        <v>12</v>
      </c>
      <c r="C7" s="26" t="s">
        <v>13</v>
      </c>
      <c r="D7" s="13"/>
      <c r="E7" s="14">
        <v>29.73</v>
      </c>
      <c r="F7" s="15">
        <f>SUM(D7*E7)*1.25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</row>
    <row r="8" spans="1:235" s="17" customFormat="1" ht="20.25" customHeight="1" x14ac:dyDescent="0.25">
      <c r="A8" s="20" t="s">
        <v>14</v>
      </c>
      <c r="B8" s="9" t="s">
        <v>15</v>
      </c>
      <c r="C8" s="27" t="s">
        <v>16</v>
      </c>
      <c r="D8" s="11"/>
      <c r="E8" s="12">
        <v>29.73</v>
      </c>
      <c r="F8" s="16">
        <f t="shared" ref="F8:F75" si="0">SUM(D8*E8)*1.25</f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</row>
    <row r="9" spans="1:235" s="17" customFormat="1" ht="20.25" customHeight="1" x14ac:dyDescent="0.25">
      <c r="A9" s="20" t="s">
        <v>17</v>
      </c>
      <c r="B9" s="9" t="s">
        <v>18</v>
      </c>
      <c r="C9" s="27" t="s">
        <v>19</v>
      </c>
      <c r="D9" s="11"/>
      <c r="E9" s="12">
        <v>29.73</v>
      </c>
      <c r="F9" s="16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</row>
    <row r="10" spans="1:235" s="17" customFormat="1" ht="20.25" customHeight="1" x14ac:dyDescent="0.25">
      <c r="A10" s="20" t="s">
        <v>166</v>
      </c>
      <c r="B10" s="9" t="s">
        <v>164</v>
      </c>
      <c r="C10" s="27" t="s">
        <v>165</v>
      </c>
      <c r="D10" s="11"/>
      <c r="E10" s="12">
        <v>29.73</v>
      </c>
      <c r="F10" s="16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</row>
    <row r="11" spans="1:235" s="17" customFormat="1" ht="20.25" customHeight="1" x14ac:dyDescent="0.25">
      <c r="A11" s="20" t="s">
        <v>20</v>
      </c>
      <c r="B11" s="9" t="s">
        <v>21</v>
      </c>
      <c r="C11" s="27" t="s">
        <v>22</v>
      </c>
      <c r="D11" s="11"/>
      <c r="E11" s="12">
        <v>29.73</v>
      </c>
      <c r="F11" s="16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</row>
    <row r="12" spans="1:235" s="17" customFormat="1" ht="20.25" customHeight="1" x14ac:dyDescent="0.25">
      <c r="A12" s="20" t="s">
        <v>23</v>
      </c>
      <c r="B12" s="9" t="s">
        <v>24</v>
      </c>
      <c r="C12" s="27" t="s">
        <v>25</v>
      </c>
      <c r="D12" s="11"/>
      <c r="E12" s="12">
        <v>29.73</v>
      </c>
      <c r="F12" s="16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</row>
    <row r="13" spans="1:235" s="17" customFormat="1" ht="20.25" customHeight="1" x14ac:dyDescent="0.25">
      <c r="A13" s="20" t="s">
        <v>26</v>
      </c>
      <c r="B13" s="9" t="s">
        <v>176</v>
      </c>
      <c r="C13" s="27" t="s">
        <v>27</v>
      </c>
      <c r="D13" s="11"/>
      <c r="E13" s="12">
        <v>18</v>
      </c>
      <c r="F13" s="16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</row>
    <row r="14" spans="1:235" s="17" customFormat="1" ht="20.25" customHeight="1" x14ac:dyDescent="0.25">
      <c r="A14" s="20" t="s">
        <v>28</v>
      </c>
      <c r="B14" s="9" t="s">
        <v>177</v>
      </c>
      <c r="C14" s="27" t="s">
        <v>29</v>
      </c>
      <c r="D14" s="11"/>
      <c r="E14" s="12">
        <v>18</v>
      </c>
      <c r="F14" s="16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</row>
    <row r="15" spans="1:235" s="18" customFormat="1" ht="20.25" customHeight="1" x14ac:dyDescent="0.25">
      <c r="A15" s="39" t="s">
        <v>30</v>
      </c>
      <c r="B15" s="9" t="s">
        <v>178</v>
      </c>
      <c r="C15" s="27" t="s">
        <v>31</v>
      </c>
      <c r="D15" s="11"/>
      <c r="E15" s="12">
        <v>18</v>
      </c>
      <c r="F15" s="16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</row>
    <row r="16" spans="1:235" s="18" customFormat="1" ht="20.25" customHeight="1" x14ac:dyDescent="0.25">
      <c r="A16" s="20" t="s">
        <v>32</v>
      </c>
      <c r="B16" s="9" t="s">
        <v>179</v>
      </c>
      <c r="C16" s="27" t="s">
        <v>33</v>
      </c>
      <c r="D16" s="11"/>
      <c r="E16" s="12">
        <v>15.89</v>
      </c>
      <c r="F16" s="16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</row>
    <row r="17" spans="1:235" s="18" customFormat="1" ht="20.25" customHeight="1" x14ac:dyDescent="0.25">
      <c r="A17" s="20" t="s">
        <v>34</v>
      </c>
      <c r="B17" s="9" t="s">
        <v>180</v>
      </c>
      <c r="C17" s="27" t="s">
        <v>25</v>
      </c>
      <c r="D17" s="11"/>
      <c r="E17" s="12">
        <v>8.41</v>
      </c>
      <c r="F17" s="16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</row>
    <row r="18" spans="1:235" s="18" customFormat="1" ht="20.25" customHeight="1" x14ac:dyDescent="0.25">
      <c r="A18" s="20" t="s">
        <v>35</v>
      </c>
      <c r="B18" s="9" t="s">
        <v>181</v>
      </c>
      <c r="C18" s="27" t="s">
        <v>22</v>
      </c>
      <c r="D18" s="11"/>
      <c r="E18" s="12">
        <v>8.41</v>
      </c>
      <c r="F18" s="16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</row>
    <row r="19" spans="1:235" s="18" customFormat="1" ht="20.25" customHeight="1" x14ac:dyDescent="0.25">
      <c r="A19" s="20" t="s">
        <v>36</v>
      </c>
      <c r="B19" s="9" t="s">
        <v>182</v>
      </c>
      <c r="C19" s="27" t="s">
        <v>37</v>
      </c>
      <c r="D19" s="11"/>
      <c r="E19" s="12">
        <v>4.1100000000000003</v>
      </c>
      <c r="F19" s="16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</row>
    <row r="20" spans="1:235" s="18" customFormat="1" ht="20.25" customHeight="1" x14ac:dyDescent="0.25">
      <c r="A20" s="39" t="s">
        <v>38</v>
      </c>
      <c r="B20" s="9" t="s">
        <v>183</v>
      </c>
      <c r="C20" s="27" t="s">
        <v>39</v>
      </c>
      <c r="D20" s="11"/>
      <c r="E20" s="12">
        <v>4.1100000000000003</v>
      </c>
      <c r="F20" s="16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</row>
    <row r="21" spans="1:235" s="18" customFormat="1" ht="20.25" customHeight="1" x14ac:dyDescent="0.25">
      <c r="A21" s="20" t="s">
        <v>40</v>
      </c>
      <c r="B21" s="9" t="s">
        <v>184</v>
      </c>
      <c r="C21" s="27" t="s">
        <v>41</v>
      </c>
      <c r="D21" s="11"/>
      <c r="E21" s="12">
        <v>14.01</v>
      </c>
      <c r="F21" s="16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</row>
    <row r="22" spans="1:235" s="18" customFormat="1" ht="21.75" customHeight="1" thickBot="1" x14ac:dyDescent="0.3">
      <c r="A22" s="20" t="s">
        <v>42</v>
      </c>
      <c r="B22" s="9" t="s">
        <v>185</v>
      </c>
      <c r="C22" s="27" t="s">
        <v>44</v>
      </c>
      <c r="D22" s="11"/>
      <c r="E22" s="12">
        <v>14.01</v>
      </c>
      <c r="F22" s="16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</row>
    <row r="23" spans="1:235" s="18" customFormat="1" ht="20.25" hidden="1" customHeight="1" x14ac:dyDescent="0.3">
      <c r="A23" s="37" t="s">
        <v>45</v>
      </c>
      <c r="B23" s="9" t="s">
        <v>43</v>
      </c>
      <c r="C23" s="27" t="s">
        <v>46</v>
      </c>
      <c r="D23" s="11"/>
      <c r="E23" s="12">
        <v>14.21</v>
      </c>
      <c r="F23" s="16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</row>
    <row r="24" spans="1:235" s="18" customFormat="1" ht="20.25" hidden="1" customHeight="1" x14ac:dyDescent="0.3">
      <c r="A24" s="36" t="s">
        <v>47</v>
      </c>
      <c r="B24" s="9" t="s">
        <v>43</v>
      </c>
      <c r="C24" s="27" t="s">
        <v>31</v>
      </c>
      <c r="D24" s="11"/>
      <c r="E24" s="12">
        <v>14.21</v>
      </c>
      <c r="F24" s="16">
        <f t="shared" ref="F24" si="1">SUM(D24*E24)*1.25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</row>
    <row r="25" spans="1:235" s="18" customFormat="1" ht="20.25" hidden="1" customHeight="1" x14ac:dyDescent="0.3">
      <c r="A25" s="36" t="s">
        <v>48</v>
      </c>
      <c r="B25" s="9" t="s">
        <v>43</v>
      </c>
      <c r="C25" s="27" t="s">
        <v>33</v>
      </c>
      <c r="D25" s="11"/>
      <c r="E25" s="12">
        <v>12.71</v>
      </c>
      <c r="F25" s="16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</row>
    <row r="26" spans="1:235" s="18" customFormat="1" ht="20.25" hidden="1" customHeight="1" x14ac:dyDescent="0.3">
      <c r="A26" s="36" t="s">
        <v>49</v>
      </c>
      <c r="B26" s="9" t="s">
        <v>43</v>
      </c>
      <c r="C26" s="27" t="s">
        <v>22</v>
      </c>
      <c r="D26" s="12"/>
      <c r="E26" s="12">
        <v>6.73</v>
      </c>
      <c r="F26" s="16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</row>
    <row r="27" spans="1:235" s="18" customFormat="1" ht="20.25" hidden="1" customHeight="1" x14ac:dyDescent="0.3">
      <c r="A27" s="36" t="s">
        <v>50</v>
      </c>
      <c r="B27" s="9" t="s">
        <v>43</v>
      </c>
      <c r="C27" s="27" t="s">
        <v>25</v>
      </c>
      <c r="D27" s="12"/>
      <c r="E27" s="12">
        <v>6.73</v>
      </c>
      <c r="F27" s="16">
        <f t="shared" ref="F27" si="2">SUM(D27*E27)*1.25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</row>
    <row r="28" spans="1:235" s="18" customFormat="1" ht="20.25" hidden="1" customHeight="1" x14ac:dyDescent="0.3">
      <c r="A28" s="36" t="s">
        <v>51</v>
      </c>
      <c r="B28" s="9" t="s">
        <v>43</v>
      </c>
      <c r="C28" s="27" t="s">
        <v>39</v>
      </c>
      <c r="D28" s="11"/>
      <c r="E28" s="12">
        <v>3.29</v>
      </c>
      <c r="F28" s="16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</row>
    <row r="29" spans="1:235" s="18" customFormat="1" ht="20.25" hidden="1" customHeight="1" x14ac:dyDescent="0.3">
      <c r="A29" s="36" t="s">
        <v>52</v>
      </c>
      <c r="B29" s="9" t="s">
        <v>43</v>
      </c>
      <c r="C29" s="27" t="s">
        <v>37</v>
      </c>
      <c r="D29" s="11"/>
      <c r="E29" s="12">
        <v>3.29</v>
      </c>
      <c r="F29" s="16">
        <f t="shared" ref="F29" si="3">SUM(D29*E29)*1.25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</row>
    <row r="30" spans="1:235" s="18" customFormat="1" ht="20.25" hidden="1" customHeight="1" x14ac:dyDescent="0.3">
      <c r="A30" s="36" t="s">
        <v>53</v>
      </c>
      <c r="B30" s="9" t="s">
        <v>43</v>
      </c>
      <c r="C30" s="27" t="s">
        <v>54</v>
      </c>
      <c r="D30" s="11"/>
      <c r="E30" s="12">
        <v>11.21</v>
      </c>
      <c r="F30" s="16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</row>
    <row r="31" spans="1:235" s="18" customFormat="1" ht="20.25" customHeight="1" x14ac:dyDescent="0.25">
      <c r="A31" s="19" t="s">
        <v>45</v>
      </c>
      <c r="B31" s="9" t="s">
        <v>186</v>
      </c>
      <c r="C31" s="34" t="s">
        <v>145</v>
      </c>
      <c r="D31" s="11"/>
      <c r="E31" s="12">
        <v>17.760000000000002</v>
      </c>
      <c r="F31" s="16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</row>
    <row r="32" spans="1:235" s="18" customFormat="1" ht="20.25" customHeight="1" thickBot="1" x14ac:dyDescent="0.3">
      <c r="A32" s="20" t="s">
        <v>47</v>
      </c>
      <c r="B32" s="9" t="s">
        <v>56</v>
      </c>
      <c r="C32" s="27" t="s">
        <v>46</v>
      </c>
      <c r="D32" s="11"/>
      <c r="E32" s="12">
        <v>14.58</v>
      </c>
      <c r="F32" s="16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</row>
    <row r="33" spans="1:235" s="18" customFormat="1" ht="20.25" customHeight="1" x14ac:dyDescent="0.25">
      <c r="A33" s="19" t="s">
        <v>48</v>
      </c>
      <c r="B33" s="9" t="s">
        <v>58</v>
      </c>
      <c r="C33" s="27" t="s">
        <v>59</v>
      </c>
      <c r="D33" s="11"/>
      <c r="E33" s="12">
        <v>14.58</v>
      </c>
      <c r="F33" s="16">
        <f t="shared" ref="F33" si="4">SUM(D33*E33)*1.25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</row>
    <row r="34" spans="1:235" s="18" customFormat="1" ht="20.25" customHeight="1" thickBot="1" x14ac:dyDescent="0.3">
      <c r="A34" s="20" t="s">
        <v>49</v>
      </c>
      <c r="B34" s="9" t="s">
        <v>61</v>
      </c>
      <c r="C34" s="27" t="s">
        <v>33</v>
      </c>
      <c r="D34" s="11"/>
      <c r="E34" s="12">
        <v>7.48</v>
      </c>
      <c r="F34" s="16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</row>
    <row r="35" spans="1:235" s="18" customFormat="1" ht="20.25" customHeight="1" x14ac:dyDescent="0.25">
      <c r="A35" s="19" t="s">
        <v>50</v>
      </c>
      <c r="B35" s="9" t="s">
        <v>63</v>
      </c>
      <c r="C35" s="27" t="s">
        <v>22</v>
      </c>
      <c r="D35" s="11"/>
      <c r="E35" s="12">
        <v>11.21</v>
      </c>
      <c r="F35" s="16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</row>
    <row r="36" spans="1:235" s="18" customFormat="1" ht="20.25" customHeight="1" thickBot="1" x14ac:dyDescent="0.3">
      <c r="A36" s="20" t="s">
        <v>51</v>
      </c>
      <c r="B36" s="9" t="s">
        <v>65</v>
      </c>
      <c r="C36" s="27" t="s">
        <v>25</v>
      </c>
      <c r="D36" s="11"/>
      <c r="E36" s="12">
        <v>11.21</v>
      </c>
      <c r="F36" s="16">
        <f t="shared" ref="F36" si="5">SUM(D36*E36)*1.25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</row>
    <row r="37" spans="1:235" s="18" customFormat="1" ht="20.25" customHeight="1" x14ac:dyDescent="0.25">
      <c r="A37" s="19" t="s">
        <v>52</v>
      </c>
      <c r="B37" s="9" t="s">
        <v>67</v>
      </c>
      <c r="C37" s="27" t="s">
        <v>144</v>
      </c>
      <c r="D37" s="11"/>
      <c r="E37" s="12">
        <v>14.58</v>
      </c>
      <c r="F37" s="16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</row>
    <row r="38" spans="1:235" s="18" customFormat="1" ht="20.25" customHeight="1" thickBot="1" x14ac:dyDescent="0.3">
      <c r="A38" s="20" t="s">
        <v>53</v>
      </c>
      <c r="B38" s="9" t="s">
        <v>69</v>
      </c>
      <c r="C38" s="27" t="s">
        <v>144</v>
      </c>
      <c r="D38" s="11"/>
      <c r="E38" s="12">
        <v>14.58</v>
      </c>
      <c r="F38" s="16">
        <f t="shared" ref="F38:F39" si="6">SUM(D38*E38)*1.25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</row>
    <row r="39" spans="1:235" s="18" customFormat="1" ht="20.25" customHeight="1" x14ac:dyDescent="0.25">
      <c r="A39" s="19" t="s">
        <v>55</v>
      </c>
      <c r="B39" s="9" t="s">
        <v>146</v>
      </c>
      <c r="C39" s="27" t="s">
        <v>147</v>
      </c>
      <c r="D39" s="11"/>
      <c r="E39" s="12">
        <v>14.58</v>
      </c>
      <c r="F39" s="16">
        <f t="shared" si="6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</row>
    <row r="40" spans="1:235" s="18" customFormat="1" ht="20.25" customHeight="1" thickBot="1" x14ac:dyDescent="0.3">
      <c r="A40" s="20" t="s">
        <v>57</v>
      </c>
      <c r="B40" s="9" t="s">
        <v>71</v>
      </c>
      <c r="C40" s="27" t="s">
        <v>72</v>
      </c>
      <c r="D40" s="11"/>
      <c r="E40" s="12">
        <v>11.21</v>
      </c>
      <c r="F40" s="16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</row>
    <row r="41" spans="1:235" s="18" customFormat="1" ht="20.25" customHeight="1" x14ac:dyDescent="0.25">
      <c r="A41" s="19" t="s">
        <v>60</v>
      </c>
      <c r="B41" s="9" t="s">
        <v>148</v>
      </c>
      <c r="C41" s="27" t="s">
        <v>149</v>
      </c>
      <c r="D41" s="11"/>
      <c r="E41" s="12">
        <v>14.96</v>
      </c>
      <c r="F41" s="16">
        <f t="shared" si="0"/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</row>
    <row r="42" spans="1:235" s="18" customFormat="1" ht="20.25" customHeight="1" thickBot="1" x14ac:dyDescent="0.3">
      <c r="A42" s="20" t="s">
        <v>62</v>
      </c>
      <c r="B42" s="9" t="s">
        <v>74</v>
      </c>
      <c r="C42" s="27" t="s">
        <v>75</v>
      </c>
      <c r="D42" s="11"/>
      <c r="E42" s="12">
        <v>12.16</v>
      </c>
      <c r="F42" s="16">
        <f t="shared" si="0"/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</row>
    <row r="43" spans="1:235" s="18" customFormat="1" ht="20.25" customHeight="1" x14ac:dyDescent="0.25">
      <c r="A43" s="19" t="s">
        <v>64</v>
      </c>
      <c r="B43" s="9" t="s">
        <v>77</v>
      </c>
      <c r="C43" s="27" t="s">
        <v>31</v>
      </c>
      <c r="D43" s="11"/>
      <c r="E43" s="12">
        <v>12.16</v>
      </c>
      <c r="F43" s="16">
        <f t="shared" ref="F43" si="7">SUM(D43*E43)*1.25</f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</row>
    <row r="44" spans="1:235" s="18" customFormat="1" ht="20.25" customHeight="1" thickBot="1" x14ac:dyDescent="0.3">
      <c r="A44" s="20" t="s">
        <v>66</v>
      </c>
      <c r="B44" s="9" t="s">
        <v>78</v>
      </c>
      <c r="C44" s="27" t="s">
        <v>33</v>
      </c>
      <c r="D44" s="11"/>
      <c r="E44" s="12">
        <v>12.16</v>
      </c>
      <c r="F44" s="16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</row>
    <row r="45" spans="1:235" s="18" customFormat="1" ht="20.25" customHeight="1" x14ac:dyDescent="0.25">
      <c r="A45" s="19" t="s">
        <v>68</v>
      </c>
      <c r="B45" s="9" t="s">
        <v>79</v>
      </c>
      <c r="C45" s="27" t="s">
        <v>80</v>
      </c>
      <c r="D45" s="11"/>
      <c r="E45" s="12">
        <v>12.16</v>
      </c>
      <c r="F45" s="16">
        <f t="shared" si="0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</row>
    <row r="46" spans="1:235" s="18" customFormat="1" ht="20.25" customHeight="1" thickBot="1" x14ac:dyDescent="0.3">
      <c r="A46" s="20" t="s">
        <v>70</v>
      </c>
      <c r="B46" s="9" t="s">
        <v>187</v>
      </c>
      <c r="C46" s="27" t="s">
        <v>39</v>
      </c>
      <c r="D46" s="11"/>
      <c r="E46" s="12">
        <v>4.9400000000000004</v>
      </c>
      <c r="F46" s="16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</row>
    <row r="47" spans="1:235" s="18" customFormat="1" ht="20.25" customHeight="1" x14ac:dyDescent="0.25">
      <c r="A47" s="19" t="s">
        <v>73</v>
      </c>
      <c r="B47" s="9" t="s">
        <v>81</v>
      </c>
      <c r="C47" s="27" t="s">
        <v>37</v>
      </c>
      <c r="D47" s="11"/>
      <c r="E47" s="12">
        <v>4.9400000000000004</v>
      </c>
      <c r="F47" s="16">
        <f t="shared" ref="F47" si="8">SUM(D47*E47)*1.25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</row>
    <row r="48" spans="1:235" s="18" customFormat="1" ht="20.25" customHeight="1" thickBot="1" x14ac:dyDescent="0.3">
      <c r="A48" s="20" t="s">
        <v>76</v>
      </c>
      <c r="B48" s="9" t="s">
        <v>82</v>
      </c>
      <c r="C48" s="27" t="s">
        <v>72</v>
      </c>
      <c r="D48" s="11"/>
      <c r="E48" s="12">
        <v>12.16</v>
      </c>
      <c r="F48" s="16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</row>
    <row r="49" spans="1:235" s="18" customFormat="1" ht="20.25" customHeight="1" x14ac:dyDescent="0.25">
      <c r="A49" s="19" t="s">
        <v>150</v>
      </c>
      <c r="B49" s="9" t="s">
        <v>84</v>
      </c>
      <c r="C49" s="27" t="s">
        <v>46</v>
      </c>
      <c r="D49" s="11"/>
      <c r="E49" s="12">
        <v>9</v>
      </c>
      <c r="F49" s="16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</row>
    <row r="50" spans="1:235" s="18" customFormat="1" ht="20.25" customHeight="1" thickBot="1" x14ac:dyDescent="0.3">
      <c r="A50" s="20" t="s">
        <v>151</v>
      </c>
      <c r="B50" s="9" t="s">
        <v>86</v>
      </c>
      <c r="C50" s="27" t="s">
        <v>59</v>
      </c>
      <c r="D50" s="11"/>
      <c r="E50" s="12">
        <v>9</v>
      </c>
      <c r="F50" s="16">
        <f t="shared" si="0"/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</row>
    <row r="51" spans="1:235" s="18" customFormat="1" ht="20.25" customHeight="1" x14ac:dyDescent="0.25">
      <c r="A51" s="19" t="s">
        <v>152</v>
      </c>
      <c r="B51" s="9" t="s">
        <v>88</v>
      </c>
      <c r="C51" s="27" t="s">
        <v>89</v>
      </c>
      <c r="D51" s="11"/>
      <c r="E51" s="12">
        <v>4.82</v>
      </c>
      <c r="F51" s="16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</row>
    <row r="52" spans="1:235" s="18" customFormat="1" ht="20.25" customHeight="1" thickBot="1" x14ac:dyDescent="0.3">
      <c r="A52" s="20" t="s">
        <v>153</v>
      </c>
      <c r="B52" s="9" t="s">
        <v>91</v>
      </c>
      <c r="C52" s="27" t="s">
        <v>92</v>
      </c>
      <c r="D52" s="11"/>
      <c r="E52" s="12">
        <v>4.82</v>
      </c>
      <c r="F52" s="16">
        <f t="shared" si="0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</row>
    <row r="53" spans="1:235" s="18" customFormat="1" ht="20.25" customHeight="1" x14ac:dyDescent="0.25">
      <c r="A53" s="19" t="s">
        <v>154</v>
      </c>
      <c r="B53" s="9" t="s">
        <v>94</v>
      </c>
      <c r="C53" s="27" t="s">
        <v>31</v>
      </c>
      <c r="D53" s="11"/>
      <c r="E53" s="12">
        <v>18</v>
      </c>
      <c r="F53" s="16">
        <f t="shared" si="0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</row>
    <row r="54" spans="1:235" s="18" customFormat="1" ht="20.25" customHeight="1" thickBot="1" x14ac:dyDescent="0.3">
      <c r="A54" s="20" t="s">
        <v>83</v>
      </c>
      <c r="B54" s="9" t="s">
        <v>160</v>
      </c>
      <c r="C54" s="27" t="s">
        <v>80</v>
      </c>
      <c r="D54" s="11"/>
      <c r="E54" s="12">
        <v>10.84</v>
      </c>
      <c r="F54" s="16">
        <f t="shared" si="0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</row>
    <row r="55" spans="1:235" s="18" customFormat="1" ht="20.25" customHeight="1" x14ac:dyDescent="0.25">
      <c r="A55" s="19" t="s">
        <v>85</v>
      </c>
      <c r="B55" s="9" t="s">
        <v>161</v>
      </c>
      <c r="C55" s="27" t="s">
        <v>80</v>
      </c>
      <c r="D55" s="11"/>
      <c r="E55" s="12">
        <v>10.119999999999999</v>
      </c>
      <c r="F55" s="16">
        <f t="shared" si="0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</row>
    <row r="56" spans="1:235" s="18" customFormat="1" ht="20.25" customHeight="1" thickBot="1" x14ac:dyDescent="0.3">
      <c r="A56" s="20" t="s">
        <v>87</v>
      </c>
      <c r="B56" s="9" t="s">
        <v>162</v>
      </c>
      <c r="C56" s="27" t="s">
        <v>80</v>
      </c>
      <c r="D56" s="11"/>
      <c r="E56" s="12">
        <v>9.39</v>
      </c>
      <c r="F56" s="16">
        <f t="shared" si="0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</row>
    <row r="57" spans="1:235" s="18" customFormat="1" ht="20.25" customHeight="1" x14ac:dyDescent="0.25">
      <c r="A57" s="19" t="s">
        <v>90</v>
      </c>
      <c r="B57" s="9" t="s">
        <v>163</v>
      </c>
      <c r="C57" s="27" t="s">
        <v>80</v>
      </c>
      <c r="D57" s="11"/>
      <c r="E57" s="12">
        <v>8.67</v>
      </c>
      <c r="F57" s="16">
        <f t="shared" si="0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</row>
    <row r="58" spans="1:235" s="18" customFormat="1" ht="20.25" customHeight="1" thickBot="1" x14ac:dyDescent="0.3">
      <c r="A58" s="20" t="s">
        <v>93</v>
      </c>
      <c r="B58" s="9" t="s">
        <v>98</v>
      </c>
      <c r="C58" s="27" t="s">
        <v>27</v>
      </c>
      <c r="D58" s="11"/>
      <c r="E58" s="12">
        <v>18</v>
      </c>
      <c r="F58" s="16">
        <f t="shared" si="0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</row>
    <row r="59" spans="1:235" s="18" customFormat="1" ht="20.25" customHeight="1" x14ac:dyDescent="0.25">
      <c r="A59" s="19" t="s">
        <v>95</v>
      </c>
      <c r="B59" s="9" t="s">
        <v>188</v>
      </c>
      <c r="C59" s="27" t="s">
        <v>100</v>
      </c>
      <c r="D59" s="11"/>
      <c r="E59" s="12">
        <v>15.89</v>
      </c>
      <c r="F59" s="16">
        <f t="shared" si="0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</row>
    <row r="60" spans="1:235" s="18" customFormat="1" ht="20.25" customHeight="1" thickBot="1" x14ac:dyDescent="0.3">
      <c r="A60" s="20" t="s">
        <v>96</v>
      </c>
      <c r="B60" s="9" t="s">
        <v>189</v>
      </c>
      <c r="C60" s="27" t="s">
        <v>190</v>
      </c>
      <c r="D60" s="11"/>
      <c r="E60" s="12">
        <v>12.16</v>
      </c>
      <c r="F60" s="16">
        <f t="shared" si="0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</row>
    <row r="61" spans="1:235" s="18" customFormat="1" ht="30" customHeight="1" thickBot="1" x14ac:dyDescent="0.3">
      <c r="A61" s="19" t="s">
        <v>97</v>
      </c>
      <c r="B61" s="9" t="s">
        <v>191</v>
      </c>
      <c r="C61" s="27" t="s">
        <v>103</v>
      </c>
      <c r="D61" s="11"/>
      <c r="E61" s="12">
        <v>32.14</v>
      </c>
      <c r="F61" s="16">
        <f t="shared" si="0"/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</row>
    <row r="62" spans="1:235" s="18" customFormat="1" ht="20.25" hidden="1" customHeight="1" x14ac:dyDescent="0.3">
      <c r="A62" s="20" t="s">
        <v>99</v>
      </c>
      <c r="B62" s="9"/>
      <c r="C62" s="27"/>
      <c r="D62" s="11"/>
      <c r="E62" s="12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</row>
    <row r="63" spans="1:235" s="18" customFormat="1" ht="27.75" customHeight="1" x14ac:dyDescent="0.25">
      <c r="A63" s="19" t="s">
        <v>99</v>
      </c>
      <c r="B63" s="9" t="s">
        <v>192</v>
      </c>
      <c r="C63" s="27" t="s">
        <v>172</v>
      </c>
      <c r="D63" s="11"/>
      <c r="E63" s="12">
        <v>20</v>
      </c>
      <c r="F63" s="16">
        <f t="shared" si="0"/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</row>
    <row r="64" spans="1:235" s="18" customFormat="1" ht="20.25" customHeight="1" thickBot="1" x14ac:dyDescent="0.3">
      <c r="A64" s="20" t="s">
        <v>101</v>
      </c>
      <c r="B64" s="9" t="s">
        <v>173</v>
      </c>
      <c r="C64" s="27" t="s">
        <v>174</v>
      </c>
      <c r="D64" s="11"/>
      <c r="E64" s="12">
        <v>56.09</v>
      </c>
      <c r="F64" s="16">
        <f t="shared" si="0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</row>
    <row r="65" spans="1:235" s="18" customFormat="1" ht="20.25" customHeight="1" x14ac:dyDescent="0.25">
      <c r="A65" s="19" t="s">
        <v>102</v>
      </c>
      <c r="B65" s="9" t="s">
        <v>106</v>
      </c>
      <c r="C65" s="27" t="s">
        <v>107</v>
      </c>
      <c r="D65" s="11"/>
      <c r="E65" s="12">
        <v>8.0399999999999991</v>
      </c>
      <c r="F65" s="16">
        <f t="shared" si="0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</row>
    <row r="66" spans="1:235" s="18" customFormat="1" ht="20.25" customHeight="1" thickBot="1" x14ac:dyDescent="0.3">
      <c r="A66" s="20" t="s">
        <v>104</v>
      </c>
      <c r="B66" s="9" t="s">
        <v>158</v>
      </c>
      <c r="C66" s="27" t="s">
        <v>31</v>
      </c>
      <c r="D66" s="11"/>
      <c r="E66" s="12">
        <v>20.2</v>
      </c>
      <c r="F66" s="16">
        <f t="shared" si="0"/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</row>
    <row r="67" spans="1:235" s="18" customFormat="1" ht="20.25" customHeight="1" x14ac:dyDescent="0.25">
      <c r="A67" s="19" t="s">
        <v>105</v>
      </c>
      <c r="B67" s="9" t="s">
        <v>159</v>
      </c>
      <c r="C67" s="27" t="s">
        <v>31</v>
      </c>
      <c r="D67" s="11"/>
      <c r="E67" s="12">
        <v>18.850000000000001</v>
      </c>
      <c r="F67" s="16">
        <f t="shared" si="0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</row>
    <row r="68" spans="1:235" s="18" customFormat="1" ht="19.5" customHeight="1" thickBot="1" x14ac:dyDescent="0.3">
      <c r="A68" s="20" t="s">
        <v>108</v>
      </c>
      <c r="B68" s="9" t="s">
        <v>156</v>
      </c>
      <c r="C68" s="27" t="s">
        <v>31</v>
      </c>
      <c r="D68" s="11"/>
      <c r="E68" s="12">
        <v>17.510000000000002</v>
      </c>
      <c r="F68" s="16">
        <f t="shared" si="0"/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</row>
    <row r="69" spans="1:235" s="18" customFormat="1" ht="20.25" customHeight="1" x14ac:dyDescent="0.25">
      <c r="A69" s="19" t="s">
        <v>109</v>
      </c>
      <c r="B69" s="9" t="s">
        <v>157</v>
      </c>
      <c r="C69" s="27" t="s">
        <v>31</v>
      </c>
      <c r="D69" s="11"/>
      <c r="E69" s="12">
        <v>16.16</v>
      </c>
      <c r="F69" s="16">
        <f t="shared" si="0"/>
        <v>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</row>
    <row r="70" spans="1:235" s="18" customFormat="1" ht="20.25" customHeight="1" thickBot="1" x14ac:dyDescent="0.3">
      <c r="A70" s="20" t="s">
        <v>111</v>
      </c>
      <c r="B70" s="9" t="s">
        <v>110</v>
      </c>
      <c r="C70" s="27" t="s">
        <v>59</v>
      </c>
      <c r="D70" s="11"/>
      <c r="E70" s="12">
        <v>23.1</v>
      </c>
      <c r="F70" s="16">
        <f t="shared" si="0"/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</row>
    <row r="71" spans="1:235" s="18" customFormat="1" ht="20.25" customHeight="1" x14ac:dyDescent="0.25">
      <c r="A71" s="19" t="s">
        <v>113</v>
      </c>
      <c r="B71" s="9" t="s">
        <v>112</v>
      </c>
      <c r="C71" s="27" t="s">
        <v>25</v>
      </c>
      <c r="D71" s="11"/>
      <c r="E71" s="12">
        <v>11.05</v>
      </c>
      <c r="F71" s="16">
        <f t="shared" si="0"/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</row>
    <row r="72" spans="1:235" s="18" customFormat="1" ht="18.75" customHeight="1" x14ac:dyDescent="0.25">
      <c r="A72" s="20" t="s">
        <v>115</v>
      </c>
      <c r="B72" s="9" t="s">
        <v>114</v>
      </c>
      <c r="C72" s="27" t="s">
        <v>25</v>
      </c>
      <c r="D72" s="11"/>
      <c r="E72" s="12">
        <v>23.1</v>
      </c>
      <c r="F72" s="16">
        <f t="shared" si="0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</row>
    <row r="73" spans="1:235" s="18" customFormat="1" ht="20.25" hidden="1" customHeight="1" x14ac:dyDescent="0.25">
      <c r="A73" s="19" t="s">
        <v>118</v>
      </c>
      <c r="B73" s="9" t="s">
        <v>116</v>
      </c>
      <c r="C73" s="27" t="s">
        <v>117</v>
      </c>
      <c r="D73" s="11"/>
      <c r="E73" s="12">
        <v>14.96</v>
      </c>
      <c r="F73" s="16">
        <f t="shared" si="0"/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</row>
    <row r="74" spans="1:235" s="18" customFormat="1" ht="19.5" customHeight="1" x14ac:dyDescent="0.25">
      <c r="A74" s="20" t="s">
        <v>119</v>
      </c>
      <c r="B74" s="9" t="s">
        <v>167</v>
      </c>
      <c r="C74" s="27" t="s">
        <v>149</v>
      </c>
      <c r="D74" s="11"/>
      <c r="E74" s="12">
        <v>42.06</v>
      </c>
      <c r="F74" s="16">
        <f t="shared" si="0"/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</row>
    <row r="75" spans="1:235" s="18" customFormat="1" ht="20.25" hidden="1" customHeight="1" x14ac:dyDescent="0.25">
      <c r="A75" s="19" t="s">
        <v>169</v>
      </c>
      <c r="B75" s="9" t="s">
        <v>120</v>
      </c>
      <c r="C75" s="27" t="s">
        <v>117</v>
      </c>
      <c r="D75" s="11"/>
      <c r="E75" s="12">
        <v>14.96</v>
      </c>
      <c r="F75" s="16">
        <f t="shared" si="0"/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</row>
    <row r="76" spans="1:235" s="18" customFormat="1" ht="18" customHeight="1" x14ac:dyDescent="0.25">
      <c r="A76" s="20" t="s">
        <v>122</v>
      </c>
      <c r="B76" s="9" t="s">
        <v>121</v>
      </c>
      <c r="C76" s="27" t="s">
        <v>168</v>
      </c>
      <c r="D76" s="11"/>
      <c r="E76" s="12">
        <v>42.06</v>
      </c>
      <c r="F76" s="16">
        <f t="shared" ref="F76:F89" si="9">SUM(D76*E76)*1.25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</row>
    <row r="77" spans="1:235" ht="20.25" hidden="1" customHeight="1" x14ac:dyDescent="0.25">
      <c r="A77" s="19" t="s">
        <v>155</v>
      </c>
      <c r="B77" s="9"/>
      <c r="C77" s="10"/>
      <c r="D77" s="11"/>
      <c r="E77" s="12"/>
      <c r="F77" s="16"/>
    </row>
    <row r="78" spans="1:235" s="18" customFormat="1" ht="20.25" hidden="1" customHeight="1" x14ac:dyDescent="0.25">
      <c r="A78" s="20" t="s">
        <v>123</v>
      </c>
      <c r="B78" s="9"/>
      <c r="C78" s="27" t="s">
        <v>46</v>
      </c>
      <c r="D78" s="11"/>
      <c r="E78" s="12">
        <v>14.58</v>
      </c>
      <c r="F78" s="16">
        <f t="shared" si="9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</row>
    <row r="79" spans="1:235" s="18" customFormat="1" ht="20.25" hidden="1" customHeight="1" x14ac:dyDescent="0.25">
      <c r="A79" s="19" t="s">
        <v>124</v>
      </c>
      <c r="B79" s="9"/>
      <c r="C79" s="27" t="s">
        <v>31</v>
      </c>
      <c r="D79" s="11"/>
      <c r="E79" s="12">
        <v>14.58</v>
      </c>
      <c r="F79" s="16">
        <f t="shared" ref="F79" si="10">SUM(D79*E79)*1.25</f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</row>
    <row r="80" spans="1:235" s="18" customFormat="1" ht="20.25" hidden="1" customHeight="1" x14ac:dyDescent="0.25">
      <c r="A80" s="20" t="s">
        <v>125</v>
      </c>
      <c r="B80" s="9"/>
      <c r="C80" s="27" t="s">
        <v>22</v>
      </c>
      <c r="D80" s="11"/>
      <c r="E80" s="12">
        <v>11.21</v>
      </c>
      <c r="F80" s="16">
        <f t="shared" si="9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</row>
    <row r="81" spans="1:235" s="18" customFormat="1" ht="20.25" hidden="1" customHeight="1" x14ac:dyDescent="0.25">
      <c r="A81" s="19" t="s">
        <v>126</v>
      </c>
      <c r="B81" s="9"/>
      <c r="C81" s="27" t="s">
        <v>25</v>
      </c>
      <c r="D81" s="11"/>
      <c r="E81" s="12">
        <v>11.21</v>
      </c>
      <c r="F81" s="16">
        <f t="shared" ref="F81" si="11">SUM(D81*E81)*1.25</f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</row>
    <row r="82" spans="1:235" s="18" customFormat="1" ht="20.25" hidden="1" customHeight="1" x14ac:dyDescent="0.25">
      <c r="A82" s="20" t="s">
        <v>127</v>
      </c>
      <c r="B82" s="9"/>
      <c r="C82" s="27" t="s">
        <v>33</v>
      </c>
      <c r="D82" s="11"/>
      <c r="E82" s="12">
        <v>7.48</v>
      </c>
      <c r="F82" s="16">
        <f t="shared" si="9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</row>
    <row r="83" spans="1:235" s="18" customFormat="1" ht="20.25" hidden="1" customHeight="1" x14ac:dyDescent="0.25">
      <c r="A83" s="19" t="s">
        <v>129</v>
      </c>
      <c r="B83" s="9"/>
      <c r="C83" s="27" t="s">
        <v>128</v>
      </c>
      <c r="D83" s="11"/>
      <c r="E83" s="12">
        <v>14.58</v>
      </c>
      <c r="F83" s="16">
        <f t="shared" si="9"/>
        <v>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</row>
    <row r="84" spans="1:235" ht="20.25" customHeight="1" x14ac:dyDescent="0.25">
      <c r="A84" s="20" t="s">
        <v>155</v>
      </c>
      <c r="B84" s="9" t="s">
        <v>130</v>
      </c>
      <c r="C84" s="10" t="s">
        <v>131</v>
      </c>
      <c r="D84" s="40" t="s">
        <v>132</v>
      </c>
      <c r="E84" s="12"/>
      <c r="F84" s="16">
        <f>E84*1.25</f>
        <v>0</v>
      </c>
    </row>
    <row r="85" spans="1:235" ht="20.25" customHeight="1" thickBot="1" x14ac:dyDescent="0.3">
      <c r="A85" s="39" t="s">
        <v>123</v>
      </c>
      <c r="B85" s="9" t="s">
        <v>194</v>
      </c>
      <c r="C85" s="10" t="s">
        <v>195</v>
      </c>
      <c r="D85" s="40"/>
      <c r="E85" s="12">
        <v>26.55</v>
      </c>
      <c r="F85" s="16">
        <f t="shared" si="9"/>
        <v>0</v>
      </c>
    </row>
    <row r="86" spans="1:235" ht="20.25" customHeight="1" x14ac:dyDescent="0.25">
      <c r="A86" s="19" t="s">
        <v>124</v>
      </c>
      <c r="B86" s="9" t="s">
        <v>133</v>
      </c>
      <c r="C86" s="10" t="s">
        <v>134</v>
      </c>
      <c r="D86" s="11"/>
      <c r="E86" s="12">
        <v>60.27</v>
      </c>
      <c r="F86" s="16">
        <f t="shared" si="9"/>
        <v>0</v>
      </c>
    </row>
    <row r="87" spans="1:235" ht="20.25" customHeight="1" thickBot="1" x14ac:dyDescent="0.3">
      <c r="A87" s="20" t="s">
        <v>125</v>
      </c>
      <c r="B87" s="9" t="s">
        <v>193</v>
      </c>
      <c r="C87" s="10" t="s">
        <v>134</v>
      </c>
      <c r="D87" s="11"/>
      <c r="E87" s="12">
        <v>24.11</v>
      </c>
      <c r="F87" s="16">
        <f t="shared" si="9"/>
        <v>0</v>
      </c>
    </row>
    <row r="88" spans="1:235" ht="20.25" customHeight="1" x14ac:dyDescent="0.25">
      <c r="A88" s="19" t="s">
        <v>126</v>
      </c>
      <c r="B88" s="9" t="s">
        <v>135</v>
      </c>
      <c r="C88" s="10" t="s">
        <v>136</v>
      </c>
      <c r="D88" s="40" t="s">
        <v>132</v>
      </c>
      <c r="E88" s="12"/>
      <c r="F88" s="16">
        <f>E88*1.25</f>
        <v>0</v>
      </c>
    </row>
    <row r="89" spans="1:235" ht="20.25" customHeight="1" thickBot="1" x14ac:dyDescent="0.3">
      <c r="A89" s="20" t="s">
        <v>127</v>
      </c>
      <c r="B89" s="9" t="s">
        <v>137</v>
      </c>
      <c r="C89" s="10" t="s">
        <v>138</v>
      </c>
      <c r="D89" s="11"/>
      <c r="E89" s="12">
        <v>0.5</v>
      </c>
      <c r="F89" s="16">
        <f t="shared" si="9"/>
        <v>0</v>
      </c>
    </row>
    <row r="90" spans="1:235" ht="20.25" customHeight="1" thickBot="1" x14ac:dyDescent="0.3">
      <c r="A90" s="19" t="s">
        <v>129</v>
      </c>
      <c r="B90" s="9" t="s">
        <v>139</v>
      </c>
      <c r="C90" s="10" t="s">
        <v>136</v>
      </c>
      <c r="D90" s="40" t="s">
        <v>132</v>
      </c>
      <c r="E90" s="12"/>
      <c r="F90" s="16">
        <f>E90*1.25</f>
        <v>0</v>
      </c>
    </row>
    <row r="91" spans="1:235" ht="27.75" customHeight="1" x14ac:dyDescent="0.25">
      <c r="A91" s="47" t="s">
        <v>142</v>
      </c>
      <c r="B91" s="48"/>
      <c r="C91" s="49"/>
      <c r="D91" s="28"/>
      <c r="E91" s="28"/>
      <c r="F91" s="29">
        <f>SUM(F7:F90)/1.25</f>
        <v>0</v>
      </c>
    </row>
    <row r="92" spans="1:235" ht="34.5" customHeight="1" x14ac:dyDescent="0.25">
      <c r="A92" s="50" t="s">
        <v>143</v>
      </c>
      <c r="B92" s="51"/>
      <c r="C92" s="52"/>
      <c r="D92" s="30"/>
      <c r="E92" s="30"/>
      <c r="F92" s="32">
        <f>F91*0.25</f>
        <v>0</v>
      </c>
    </row>
    <row r="93" spans="1:235" ht="34.5" customHeight="1" thickBot="1" x14ac:dyDescent="0.3">
      <c r="A93" s="53" t="s">
        <v>140</v>
      </c>
      <c r="B93" s="54"/>
      <c r="C93" s="55"/>
      <c r="D93" s="31"/>
      <c r="E93" s="31"/>
      <c r="F93" s="33">
        <f>F91+F92</f>
        <v>0</v>
      </c>
    </row>
    <row r="94" spans="1:235" ht="66" customHeight="1" thickBot="1" x14ac:dyDescent="0.3">
      <c r="A94" s="41" t="s">
        <v>175</v>
      </c>
      <c r="B94" s="42"/>
      <c r="C94" s="43"/>
      <c r="D94" s="44" t="s">
        <v>141</v>
      </c>
      <c r="E94" s="45"/>
      <c r="F94" s="46"/>
    </row>
    <row r="95" spans="1:235" ht="24.6" customHeight="1" x14ac:dyDescent="0.25"/>
    <row r="96" spans="1:235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spans="1:6" ht="20.100000000000001" customHeight="1" x14ac:dyDescent="0.25"/>
    <row r="114" spans="1:6" ht="20.100000000000001" customHeight="1" x14ac:dyDescent="0.25"/>
    <row r="115" spans="1:6" ht="20.100000000000001" customHeight="1" x14ac:dyDescent="0.25"/>
    <row r="116" spans="1:6" ht="20.100000000000001" customHeight="1" x14ac:dyDescent="0.25"/>
    <row r="117" spans="1:6" ht="28.9" customHeight="1" x14ac:dyDescent="0.25"/>
    <row r="118" spans="1:6" ht="20.100000000000001" customHeight="1" x14ac:dyDescent="0.25"/>
    <row r="119" spans="1:6" ht="20.100000000000001" customHeight="1" x14ac:dyDescent="0.25"/>
    <row r="120" spans="1:6" ht="29.45" customHeight="1" x14ac:dyDescent="0.25"/>
    <row r="121" spans="1:6" ht="20.100000000000001" customHeight="1" x14ac:dyDescent="0.25"/>
    <row r="122" spans="1:6" ht="21.75" customHeight="1" x14ac:dyDescent="0.25"/>
    <row r="123" spans="1:6" ht="21.75" customHeight="1" x14ac:dyDescent="0.25"/>
    <row r="124" spans="1:6" ht="21.75" customHeight="1" x14ac:dyDescent="0.25"/>
    <row r="125" spans="1:6" ht="21.75" customHeight="1" x14ac:dyDescent="0.25"/>
    <row r="126" spans="1:6" ht="21.75" customHeight="1" x14ac:dyDescent="0.25"/>
    <row r="127" spans="1:6" ht="20.100000000000001" customHeight="1" x14ac:dyDescent="0.25"/>
    <row r="128" spans="1:6" s="5" customFormat="1" ht="20.100000000000001" customHeight="1" x14ac:dyDescent="0.25">
      <c r="A128" s="6"/>
      <c r="B128" s="3"/>
      <c r="C128" s="4"/>
      <c r="D128" s="1"/>
      <c r="E128" s="1"/>
      <c r="F128" s="1"/>
    </row>
    <row r="129" spans="1:6" ht="29.45" customHeight="1" x14ac:dyDescent="0.25"/>
    <row r="130" spans="1:6" ht="20.100000000000001" customHeight="1" x14ac:dyDescent="0.25"/>
    <row r="131" spans="1:6" ht="20.100000000000001" customHeight="1" x14ac:dyDescent="0.25"/>
    <row r="132" spans="1:6" ht="20.100000000000001" customHeight="1" x14ac:dyDescent="0.25"/>
    <row r="133" spans="1:6" ht="20.100000000000001" customHeight="1" x14ac:dyDescent="0.25"/>
    <row r="134" spans="1:6" ht="20.100000000000001" customHeight="1" x14ac:dyDescent="0.25"/>
    <row r="135" spans="1:6" ht="20.100000000000001" customHeight="1" x14ac:dyDescent="0.25"/>
    <row r="136" spans="1:6" ht="20.100000000000001" customHeight="1" x14ac:dyDescent="0.25"/>
    <row r="137" spans="1:6" s="5" customFormat="1" ht="20.100000000000001" customHeight="1" x14ac:dyDescent="0.25">
      <c r="A137" s="6"/>
      <c r="B137" s="3"/>
      <c r="C137" s="4"/>
      <c r="D137" s="1"/>
      <c r="E137" s="1"/>
      <c r="F137" s="1"/>
    </row>
    <row r="138" spans="1:6" ht="34.15" customHeight="1" x14ac:dyDescent="0.25"/>
    <row r="139" spans="1:6" ht="47.45" customHeight="1" x14ac:dyDescent="0.25"/>
    <row r="140" spans="1:6" ht="20.100000000000001" customHeight="1" x14ac:dyDescent="0.25"/>
    <row r="141" spans="1:6" ht="20.100000000000001" customHeight="1" x14ac:dyDescent="0.25"/>
    <row r="142" spans="1:6" ht="20.100000000000001" customHeight="1" x14ac:dyDescent="0.25"/>
    <row r="143" spans="1:6" ht="20.100000000000001" customHeight="1" x14ac:dyDescent="0.25"/>
    <row r="144" spans="1:6" ht="20.100000000000001" customHeight="1" x14ac:dyDescent="0.25"/>
    <row r="145" spans="1:6" ht="20.100000000000001" customHeight="1" x14ac:dyDescent="0.25"/>
    <row r="146" spans="1:6" ht="20.100000000000001" customHeight="1" x14ac:dyDescent="0.25"/>
    <row r="147" spans="1:6" ht="20.100000000000001" customHeight="1" x14ac:dyDescent="0.25"/>
    <row r="148" spans="1:6" ht="20.100000000000001" customHeight="1" x14ac:dyDescent="0.25"/>
    <row r="149" spans="1:6" ht="20.100000000000001" customHeight="1" x14ac:dyDescent="0.25"/>
    <row r="150" spans="1:6" ht="20.100000000000001" customHeight="1" x14ac:dyDescent="0.25"/>
    <row r="151" spans="1:6" ht="20.100000000000001" customHeight="1" x14ac:dyDescent="0.25"/>
    <row r="152" spans="1:6" ht="20.100000000000001" customHeight="1" x14ac:dyDescent="0.25"/>
    <row r="153" spans="1:6" ht="20.100000000000001" customHeight="1" x14ac:dyDescent="0.25"/>
    <row r="154" spans="1:6" ht="20.100000000000001" customHeight="1" x14ac:dyDescent="0.25"/>
    <row r="155" spans="1:6" ht="20.100000000000001" customHeight="1" x14ac:dyDescent="0.25"/>
    <row r="156" spans="1:6" ht="39" customHeight="1" x14ac:dyDescent="0.25"/>
    <row r="157" spans="1:6" ht="20.100000000000001" customHeight="1" x14ac:dyDescent="0.25"/>
    <row r="158" spans="1:6" ht="20.100000000000001" customHeight="1" x14ac:dyDescent="0.25"/>
    <row r="159" spans="1:6" ht="20.100000000000001" customHeight="1" x14ac:dyDescent="0.25"/>
    <row r="160" spans="1:6" s="7" customFormat="1" ht="20.100000000000001" customHeight="1" x14ac:dyDescent="0.25">
      <c r="A160" s="8"/>
      <c r="B160" s="3"/>
      <c r="C160" s="4"/>
      <c r="D160" s="1"/>
      <c r="E160" s="1"/>
      <c r="F160" s="1"/>
    </row>
    <row r="161" spans="1:6" s="7" customFormat="1" x14ac:dyDescent="0.25">
      <c r="A161" s="8"/>
      <c r="B161" s="3"/>
      <c r="C161" s="4"/>
      <c r="D161" s="1"/>
      <c r="E161" s="1"/>
      <c r="F161" s="1"/>
    </row>
    <row r="162" spans="1:6" ht="69" customHeight="1" x14ac:dyDescent="0.25"/>
  </sheetData>
  <autoFilter ref="B6:F94" xr:uid="{00000000-0009-0000-0000-000000000000}"/>
  <mergeCells count="13">
    <mergeCell ref="A1:F1"/>
    <mergeCell ref="A2:C2"/>
    <mergeCell ref="A3:B3"/>
    <mergeCell ref="A4:B4"/>
    <mergeCell ref="A5:F5"/>
    <mergeCell ref="D2:F2"/>
    <mergeCell ref="C3:F3"/>
    <mergeCell ref="C4:F4"/>
    <mergeCell ref="A94:C94"/>
    <mergeCell ref="D94:F94"/>
    <mergeCell ref="A91:C91"/>
    <mergeCell ref="A92:C92"/>
    <mergeCell ref="A93:C93"/>
  </mergeCells>
  <phoneticPr fontId="19" type="noConversion"/>
  <pageMargins left="0.23622047244094491" right="0.2362204724409449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SPECIFIKACIJA 1.</vt:lpstr>
      <vt:lpstr>'SPECIFIKACIJA 1.'!Ispis_naslova</vt:lpstr>
      <vt:lpstr>'SPECIFIKACIJA 1.'!Podrucje_ispisa</vt:lpstr>
      <vt:lpstr>ukupno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cp:lastPrinted>2025-03-26T08:59:47Z</cp:lastPrinted>
  <dcterms:created xsi:type="dcterms:W3CDTF">2020-05-13T12:47:33Z</dcterms:created>
  <dcterms:modified xsi:type="dcterms:W3CDTF">2025-08-12T10:17:19Z</dcterms:modified>
  <cp:category/>
  <cp:contentStatus/>
</cp:coreProperties>
</file>